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kontrolling\Adatszolgáltatások\5 mill feletti szerződések\2024\"/>
    </mc:Choice>
  </mc:AlternateContent>
  <xr:revisionPtr revIDLastSave="0" documentId="8_{B09C4AEB-830F-407E-9515-D87AA64305A8}" xr6:coauthVersionLast="47" xr6:coauthVersionMax="47" xr10:uidLastSave="{00000000-0000-0000-0000-000000000000}"/>
  <bookViews>
    <workbookView xWindow="-28920" yWindow="-120" windowWidth="29040" windowHeight="15720" xr2:uid="{60226CF7-1990-4BBC-BAF3-7DFC717988B8}"/>
  </bookViews>
  <sheets>
    <sheet name="5 M felett 2024" sheetId="1" r:id="rId1"/>
  </sheets>
  <definedNames>
    <definedName name="_xlnm._FilterDatabase" localSheetId="0" hidden="1">'5 M felett 2024'!$A$2:$H$18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6" i="1" l="1"/>
  <c r="E17" i="1"/>
  <c r="E15" i="1"/>
  <c r="G10" i="1"/>
  <c r="G9" i="1"/>
  <c r="G4" i="1"/>
</calcChain>
</file>

<file path=xl/sharedStrings.xml><?xml version="1.0" encoding="utf-8"?>
<sst xmlns="http://schemas.openxmlformats.org/spreadsheetml/2006/main" count="128" uniqueCount="108">
  <si>
    <t>2011. évi CXII. tv. 1. számú melléklet III. Gazdálkodási adatok 4. pont</t>
  </si>
  <si>
    <t>Sor.sz.</t>
  </si>
  <si>
    <t>azonosító</t>
  </si>
  <si>
    <t>Szerződés kelte</t>
  </si>
  <si>
    <t>Vállalkozó / Szállító</t>
  </si>
  <si>
    <t xml:space="preserve">Szerződés nettó értéke (Ft) </t>
  </si>
  <si>
    <t>Szerződés tárgya</t>
  </si>
  <si>
    <t xml:space="preserve">Szerződés időtartama </t>
  </si>
  <si>
    <t>Szerződés típusa</t>
  </si>
  <si>
    <t>1.</t>
  </si>
  <si>
    <t>32/2024-EISZ</t>
  </si>
  <si>
    <t>Magyar Tudományos Akadémia Könyvtár és Információs Központ</t>
  </si>
  <si>
    <t>Adatbázisokhoz való hozzáférés (EISZ)</t>
  </si>
  <si>
    <t>Előfizetői megállapodás</t>
  </si>
  <si>
    <t>2.</t>
  </si>
  <si>
    <t>NJE-GI-KÜI/193/2023</t>
  </si>
  <si>
    <t>Gemino Kft.</t>
  </si>
  <si>
    <t>Adásvételi keretszerződés megkötése a NJE részére, festési és festékipari segédanyagok és kellékek biztosítására</t>
  </si>
  <si>
    <t>Adásvételi keretszerződés</t>
  </si>
  <si>
    <t>3.</t>
  </si>
  <si>
    <t>NJE/163-1/2024</t>
  </si>
  <si>
    <t>RELAX Ipari és Kereskedelmi Kft.</t>
  </si>
  <si>
    <t>Adásvételi keretszerződés megkötése a NJE részére, villamos és villamosipari segédanyagok és kellékek biztosítására</t>
  </si>
  <si>
    <t>4.</t>
  </si>
  <si>
    <t>NJE/475/2024</t>
  </si>
  <si>
    <t>ES Lab Magyarország Kft.</t>
  </si>
  <si>
    <t>NJE Kertészeti és Vidékfejlesztési Kar Talaj- és Növényvizsgáló Laboratórium részére laboratóriumi vegyszerek és kapcsolódó eszközök beszerzésének biztosítása</t>
  </si>
  <si>
    <t>5.</t>
  </si>
  <si>
    <t>NJE/1406/1/2024</t>
  </si>
  <si>
    <t>Alpha-Dent Higiénia Kft.</t>
  </si>
  <si>
    <t>Adásvételi keretszerződés megkötése tisztítószer és higiéniai kellékanyagok beszerzésére</t>
  </si>
  <si>
    <t>6.</t>
  </si>
  <si>
    <t>NJE/5362/2024</t>
  </si>
  <si>
    <t>7.</t>
  </si>
  <si>
    <t>NJE/1527/2024</t>
  </si>
  <si>
    <t>I-COM IRODAELLÁTÁS Kereskedelmi Kft.</t>
  </si>
  <si>
    <t>Adásvételi keretszerződés megkötése a NJE részére, papírárú és irodaszerek biztosítására</t>
  </si>
  <si>
    <t>8.</t>
  </si>
  <si>
    <t>NJE/1599/2/2024</t>
  </si>
  <si>
    <t>Altum Europa Kft.</t>
  </si>
  <si>
    <t>A NJE tűz és munkavédelmi feladatok ellátása, a szerződés aláírásától számított 24 hónapra, vagy a nettó 12.000.000 Ft keretösszeg kimerüléséig</t>
  </si>
  <si>
    <t>Szolgáltatási keretszerződés</t>
  </si>
  <si>
    <t>9.</t>
  </si>
  <si>
    <t>NJE/1652/2024</t>
  </si>
  <si>
    <t>Balázs Sándor mezőgazdasági szolgáltató</t>
  </si>
  <si>
    <t>Gépi mezőgazdasági szolgáltatások igénybevétele a NJE Kertészeti és Vidékfejlesztési Kar részére</t>
  </si>
  <si>
    <t>Mezőgazdasági vállalkozási szerződés</t>
  </si>
  <si>
    <t>10.</t>
  </si>
  <si>
    <t>NJE/1653/2024</t>
  </si>
  <si>
    <t>ALTOTERRA Kereskedelmi és Szolgáltató kft.</t>
  </si>
  <si>
    <t>2024. NJE-KVK Tangazdaság részére műtrágyák - növényvédőszerek beszerzése</t>
  </si>
  <si>
    <t>Adásvételi szerződés</t>
  </si>
  <si>
    <t>11.</t>
  </si>
  <si>
    <t>NJE/1654/2024</t>
  </si>
  <si>
    <t>EUROMARK Termelő és Kereskedelmi Kft.</t>
  </si>
  <si>
    <t>Mezőgazdasági inputanyagok beszerzése a NJE Kertészeti és Vidékfejlesztési Kar részére</t>
  </si>
  <si>
    <t>12.</t>
  </si>
  <si>
    <t>NJE/1667/2024</t>
  </si>
  <si>
    <t>FALCIATORE Kereskedelmi és Szolgáltató Kft.</t>
  </si>
  <si>
    <t>Neutech konténer szállítási és üzemeltetési feladatainak ellátása</t>
  </si>
  <si>
    <t>Vállalkozási szerződés</t>
  </si>
  <si>
    <t>13.</t>
  </si>
  <si>
    <t>ETIAM Kft.</t>
  </si>
  <si>
    <t>Adásvételi keretszerződés bruttó 100.000.000 Ft keretösszeg erejéig IT eszközök beszerzésére.</t>
  </si>
  <si>
    <t>2025.04.23-ig</t>
  </si>
  <si>
    <t>14.</t>
  </si>
  <si>
    <t>NJE/2506/2024</t>
  </si>
  <si>
    <t>Telekom Rendszerintegráció Zrt.</t>
  </si>
  <si>
    <t>Fortigate szoftver 1 éves licence hosszabbítás</t>
  </si>
  <si>
    <t>15.</t>
  </si>
  <si>
    <t>NJE/1774/2024</t>
  </si>
  <si>
    <t>Bodajki Falutábor Kft.</t>
  </si>
  <si>
    <t>Gólyatábor elnevezésű rendezvény keretein belül szálláshely szolgáltatás</t>
  </si>
  <si>
    <t>Szálláshely szolgáltatási szerződés</t>
  </si>
  <si>
    <t>16.</t>
  </si>
  <si>
    <t>NJE/1907/2024</t>
  </si>
  <si>
    <t>3D Technology Kft</t>
  </si>
  <si>
    <t>Innovatív termeléskiesést csökkentő és gyártástámogató szolgátatás kialakítása a Magyarországon működő gépipari vállalkozások részére</t>
  </si>
  <si>
    <t>17.</t>
  </si>
  <si>
    <t>NJE/2685/2024</t>
  </si>
  <si>
    <t>FESU KOMPLEX Kft.</t>
  </si>
  <si>
    <t>Okos bútor beszerzése a Neumann János egyetemen az AP9 alprojektben az RRF-2.1.2-21-2022-000039 azonosítószámú pályázathoz</t>
  </si>
  <si>
    <t>Adásvétellel vegyes vállalkozási szerződés</t>
  </si>
  <si>
    <t>18.</t>
  </si>
  <si>
    <t>NJE/4853/2024</t>
  </si>
  <si>
    <t>Vincze-Nagy Vendéglátó és Szolgáltató Kft.</t>
  </si>
  <si>
    <t>GAMF60 Emlékév gálára étkezés, catering és berendezés</t>
  </si>
  <si>
    <t>19.</t>
  </si>
  <si>
    <t>Staff House Zrt.</t>
  </si>
  <si>
    <t>Lakhatási lehetőség biztosítása</t>
  </si>
  <si>
    <t>Szolgáltatási szerződés</t>
  </si>
  <si>
    <t>20.</t>
  </si>
  <si>
    <t>21.</t>
  </si>
  <si>
    <t>NJE/5893/2024</t>
  </si>
  <si>
    <t>Ferroplast Műanyagfeldolgozó és Szerszámkészítő Kft.</t>
  </si>
  <si>
    <t>Szerszám és tartályalapanyag beszerzése PET H2 tartálybélések gyártásához</t>
  </si>
  <si>
    <t>22.</t>
  </si>
  <si>
    <t>NJE/1816/2024</t>
  </si>
  <si>
    <t>RSAI World Congress elnevevezésű rendezvényen melegétkezés biztosítása</t>
  </si>
  <si>
    <t>23.</t>
  </si>
  <si>
    <t>NJE/2873/2024</t>
  </si>
  <si>
    <t>Hírös Agóra Nonprofit Kft.</t>
  </si>
  <si>
    <t>Igloot bérleti díj</t>
  </si>
  <si>
    <t>Bérleti szerződés</t>
  </si>
  <si>
    <t>24.</t>
  </si>
  <si>
    <t>NJE/4218/2024</t>
  </si>
  <si>
    <t>POPGRO s.r.o</t>
  </si>
  <si>
    <t>Az RRF-2.3.1-21-2022-00009 azonosítószámú Megújuló Energiák Nemzeti Laboratórium című pályázahoz szükséges alapanyag beszerzés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</si>
</sst>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Ft&quot;;[Red]\-#,##0\ &quot;Ft&quot;"/>
    <numFmt numFmtId="164" formatCode="yyyy/mm/dd;@"/>
  </numFmts>
  <fonts count="4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/>
    <xf numFmtId="164" fontId="3" fillId="0" borderId="6" xfId="0" applyNumberFormat="1" applyFont="1" applyBorder="1" applyAlignment="1">
      <alignment horizontal="center"/>
    </xf>
    <xf numFmtId="14" fontId="0" fillId="0" borderId="6" xfId="0" applyNumberFormat="1" applyBorder="1" applyAlignment="1">
      <alignment horizontal="left" wrapText="1"/>
    </xf>
    <xf numFmtId="6" fontId="3" fillId="0" borderId="6" xfId="0" applyNumberFormat="1" applyFont="1" applyBorder="1" applyAlignment="1">
      <alignment horizontal="right"/>
    </xf>
    <xf numFmtId="6" fontId="3" fillId="0" borderId="6" xfId="0" applyNumberFormat="1" applyFont="1" applyBorder="1" applyAlignment="1">
      <alignment horizontal="left" wrapText="1"/>
    </xf>
    <xf numFmtId="14" fontId="0" fillId="0" borderId="6" xfId="0" applyNumberFormat="1" applyBorder="1" applyAlignment="1">
      <alignment horizontal="center" wrapText="1"/>
    </xf>
    <xf numFmtId="0" fontId="0" fillId="0" borderId="6" xfId="0" applyBorder="1" applyAlignment="1">
      <alignment horizontal="left"/>
    </xf>
    <xf numFmtId="14" fontId="0" fillId="0" borderId="6" xfId="0" applyNumberFormat="1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9A74E-1E60-43DB-8127-D739FDB63649}">
  <dimension ref="A1:H29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9.28515625" defaultRowHeight="15" x14ac:dyDescent="0.25"/>
  <cols>
    <col min="1" max="1" width="9.42578125" bestFit="1" customWidth="1"/>
    <col min="2" max="2" width="25.85546875" bestFit="1" customWidth="1"/>
    <col min="3" max="3" width="13.42578125" customWidth="1"/>
    <col min="4" max="4" width="49.85546875" style="16" bestFit="1" customWidth="1"/>
    <col min="5" max="5" width="26" style="17" customWidth="1"/>
    <col min="6" max="6" width="69.85546875" style="16" customWidth="1"/>
    <col min="7" max="7" width="16.28515625" customWidth="1"/>
    <col min="8" max="8" width="44.28515625" style="16" bestFit="1" customWidth="1"/>
  </cols>
  <sheetData>
    <row r="1" spans="1:8" ht="15.75" thickBot="1" x14ac:dyDescent="0.3">
      <c r="A1" s="1" t="s">
        <v>0</v>
      </c>
      <c r="B1" s="2"/>
      <c r="C1" s="2"/>
      <c r="D1" s="2"/>
      <c r="E1" s="2"/>
      <c r="F1" s="2"/>
      <c r="G1" s="2"/>
      <c r="H1" s="3"/>
    </row>
    <row r="2" spans="1:8" ht="30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 ht="30" x14ac:dyDescent="0.25">
      <c r="A3" s="6" t="s">
        <v>9</v>
      </c>
      <c r="B3" s="7" t="s">
        <v>10</v>
      </c>
      <c r="C3" s="8">
        <v>45309</v>
      </c>
      <c r="D3" s="9" t="s">
        <v>11</v>
      </c>
      <c r="E3" s="10">
        <v>43886068</v>
      </c>
      <c r="F3" s="11" t="s">
        <v>12</v>
      </c>
      <c r="G3" s="12">
        <v>45657</v>
      </c>
      <c r="H3" s="13" t="s">
        <v>13</v>
      </c>
    </row>
    <row r="4" spans="1:8" ht="24.75" x14ac:dyDescent="0.25">
      <c r="A4" s="6" t="s">
        <v>14</v>
      </c>
      <c r="B4" s="7" t="s">
        <v>15</v>
      </c>
      <c r="C4" s="8">
        <v>45327</v>
      </c>
      <c r="D4" s="14" t="s">
        <v>16</v>
      </c>
      <c r="E4" s="10">
        <v>5000000</v>
      </c>
      <c r="F4" s="11" t="s">
        <v>17</v>
      </c>
      <c r="G4" s="12">
        <f>+C4+366</f>
        <v>45693</v>
      </c>
      <c r="H4" s="13" t="s">
        <v>18</v>
      </c>
    </row>
    <row r="5" spans="1:8" ht="24.75" x14ac:dyDescent="0.25">
      <c r="A5" s="6" t="s">
        <v>19</v>
      </c>
      <c r="B5" s="7" t="s">
        <v>20</v>
      </c>
      <c r="C5" s="8">
        <v>45331</v>
      </c>
      <c r="D5" s="14" t="s">
        <v>21</v>
      </c>
      <c r="E5" s="10">
        <v>6000000</v>
      </c>
      <c r="F5" s="11" t="s">
        <v>22</v>
      </c>
      <c r="G5" s="12">
        <v>45657</v>
      </c>
      <c r="H5" s="13" t="s">
        <v>18</v>
      </c>
    </row>
    <row r="6" spans="1:8" ht="24.75" x14ac:dyDescent="0.25">
      <c r="A6" s="6" t="s">
        <v>23</v>
      </c>
      <c r="B6" s="7" t="s">
        <v>24</v>
      </c>
      <c r="C6" s="8">
        <v>45351</v>
      </c>
      <c r="D6" s="14" t="s">
        <v>25</v>
      </c>
      <c r="E6" s="10">
        <v>10000000</v>
      </c>
      <c r="F6" s="11" t="s">
        <v>26</v>
      </c>
      <c r="G6" s="12">
        <v>45657</v>
      </c>
      <c r="H6" s="13" t="s">
        <v>18</v>
      </c>
    </row>
    <row r="7" spans="1:8" ht="24.75" x14ac:dyDescent="0.25">
      <c r="A7" s="6" t="s">
        <v>27</v>
      </c>
      <c r="B7" s="7" t="s">
        <v>28</v>
      </c>
      <c r="C7" s="8">
        <v>45369</v>
      </c>
      <c r="D7" s="14" t="s">
        <v>29</v>
      </c>
      <c r="E7" s="10">
        <v>7000000</v>
      </c>
      <c r="F7" s="11" t="s">
        <v>30</v>
      </c>
      <c r="G7" s="12">
        <v>45657</v>
      </c>
      <c r="H7" s="13" t="s">
        <v>18</v>
      </c>
    </row>
    <row r="8" spans="1:8" ht="24.75" x14ac:dyDescent="0.25">
      <c r="A8" s="6" t="s">
        <v>31</v>
      </c>
      <c r="B8" s="7" t="s">
        <v>32</v>
      </c>
      <c r="C8" s="8">
        <v>45629</v>
      </c>
      <c r="D8" s="14" t="s">
        <v>29</v>
      </c>
      <c r="E8" s="10">
        <v>8000000</v>
      </c>
      <c r="F8" s="11" t="s">
        <v>30</v>
      </c>
      <c r="G8" s="12">
        <v>46022</v>
      </c>
      <c r="H8" s="13" t="s">
        <v>18</v>
      </c>
    </row>
    <row r="9" spans="1:8" ht="24.75" x14ac:dyDescent="0.25">
      <c r="A9" s="6" t="s">
        <v>33</v>
      </c>
      <c r="B9" s="7" t="s">
        <v>34</v>
      </c>
      <c r="C9" s="8">
        <v>45384</v>
      </c>
      <c r="D9" s="14" t="s">
        <v>35</v>
      </c>
      <c r="E9" s="10">
        <v>12000000</v>
      </c>
      <c r="F9" s="11" t="s">
        <v>36</v>
      </c>
      <c r="G9" s="12">
        <f>+C9+365</f>
        <v>45749</v>
      </c>
      <c r="H9" s="13" t="s">
        <v>18</v>
      </c>
    </row>
    <row r="10" spans="1:8" ht="24.75" x14ac:dyDescent="0.25">
      <c r="A10" s="6" t="s">
        <v>37</v>
      </c>
      <c r="B10" s="7" t="s">
        <v>38</v>
      </c>
      <c r="C10" s="8">
        <v>45390</v>
      </c>
      <c r="D10" s="14" t="s">
        <v>39</v>
      </c>
      <c r="E10" s="10">
        <v>12000000</v>
      </c>
      <c r="F10" s="11" t="s">
        <v>40</v>
      </c>
      <c r="G10" s="12">
        <f>+C10+365+365</f>
        <v>46120</v>
      </c>
      <c r="H10" s="13" t="s">
        <v>41</v>
      </c>
    </row>
    <row r="11" spans="1:8" ht="24.75" x14ac:dyDescent="0.25">
      <c r="A11" s="6" t="s">
        <v>42</v>
      </c>
      <c r="B11" s="7" t="s">
        <v>43</v>
      </c>
      <c r="C11" s="8">
        <v>45390</v>
      </c>
      <c r="D11" s="9" t="s">
        <v>44</v>
      </c>
      <c r="E11" s="10">
        <v>11939900</v>
      </c>
      <c r="F11" s="11" t="s">
        <v>45</v>
      </c>
      <c r="G11" s="12">
        <v>45641</v>
      </c>
      <c r="H11" s="13" t="s">
        <v>46</v>
      </c>
    </row>
    <row r="12" spans="1:8" x14ac:dyDescent="0.25">
      <c r="A12" s="6" t="s">
        <v>47</v>
      </c>
      <c r="B12" s="7" t="s">
        <v>48</v>
      </c>
      <c r="C12" s="8">
        <v>45390</v>
      </c>
      <c r="D12" s="9" t="s">
        <v>49</v>
      </c>
      <c r="E12" s="10">
        <v>8353490</v>
      </c>
      <c r="F12" s="11" t="s">
        <v>50</v>
      </c>
      <c r="G12" s="12">
        <v>45641</v>
      </c>
      <c r="H12" s="13" t="s">
        <v>51</v>
      </c>
    </row>
    <row r="13" spans="1:8" ht="24.75" x14ac:dyDescent="0.25">
      <c r="A13" s="6" t="s">
        <v>52</v>
      </c>
      <c r="B13" s="7" t="s">
        <v>53</v>
      </c>
      <c r="C13" s="8">
        <v>45390</v>
      </c>
      <c r="D13" s="9" t="s">
        <v>54</v>
      </c>
      <c r="E13" s="10">
        <v>8999700</v>
      </c>
      <c r="F13" s="11" t="s">
        <v>55</v>
      </c>
      <c r="G13" s="12">
        <v>45641</v>
      </c>
      <c r="H13" s="13" t="s">
        <v>18</v>
      </c>
    </row>
    <row r="14" spans="1:8" x14ac:dyDescent="0.25">
      <c r="A14" s="6" t="s">
        <v>56</v>
      </c>
      <c r="B14" s="7" t="s">
        <v>57</v>
      </c>
      <c r="C14" s="8">
        <v>45391</v>
      </c>
      <c r="D14" s="9" t="s">
        <v>58</v>
      </c>
      <c r="E14" s="10">
        <v>12443850</v>
      </c>
      <c r="F14" s="11" t="s">
        <v>59</v>
      </c>
      <c r="G14" s="12">
        <v>45717</v>
      </c>
      <c r="H14" s="13" t="s">
        <v>60</v>
      </c>
    </row>
    <row r="15" spans="1:8" ht="24.75" x14ac:dyDescent="0.25">
      <c r="A15" s="6" t="s">
        <v>61</v>
      </c>
      <c r="B15" s="7"/>
      <c r="C15" s="8">
        <v>45405</v>
      </c>
      <c r="D15" s="14" t="s">
        <v>62</v>
      </c>
      <c r="E15" s="10">
        <f>100000000/1.27</f>
        <v>78740157.480314955</v>
      </c>
      <c r="F15" s="11" t="s">
        <v>63</v>
      </c>
      <c r="G15" s="15" t="s">
        <v>64</v>
      </c>
      <c r="H15" s="13" t="s">
        <v>18</v>
      </c>
    </row>
    <row r="16" spans="1:8" x14ac:dyDescent="0.25">
      <c r="A16" s="6" t="s">
        <v>65</v>
      </c>
      <c r="B16" s="7" t="s">
        <v>66</v>
      </c>
      <c r="C16" s="8">
        <v>45435</v>
      </c>
      <c r="D16" s="9" t="s">
        <v>67</v>
      </c>
      <c r="E16" s="10">
        <v>7185200</v>
      </c>
      <c r="F16" s="11" t="s">
        <v>68</v>
      </c>
      <c r="G16" s="12">
        <v>45442</v>
      </c>
      <c r="H16" s="13" t="s">
        <v>51</v>
      </c>
    </row>
    <row r="17" spans="1:8" x14ac:dyDescent="0.25">
      <c r="A17" s="6" t="s">
        <v>69</v>
      </c>
      <c r="B17" s="7" t="s">
        <v>70</v>
      </c>
      <c r="C17" s="8">
        <v>45495</v>
      </c>
      <c r="D17" s="14" t="s">
        <v>71</v>
      </c>
      <c r="E17" s="10">
        <f>(50*5*(3476+300))+(300*4*(3476+300))</f>
        <v>5475200</v>
      </c>
      <c r="F17" s="11" t="s">
        <v>72</v>
      </c>
      <c r="G17" s="12">
        <v>45534</v>
      </c>
      <c r="H17" s="13" t="s">
        <v>73</v>
      </c>
    </row>
    <row r="18" spans="1:8" ht="24.75" x14ac:dyDescent="0.25">
      <c r="A18" s="6" t="s">
        <v>74</v>
      </c>
      <c r="B18" s="7" t="s">
        <v>75</v>
      </c>
      <c r="C18" s="8">
        <v>45369</v>
      </c>
      <c r="D18" s="14" t="s">
        <v>76</v>
      </c>
      <c r="E18" s="10">
        <v>30000000</v>
      </c>
      <c r="F18" s="11" t="s">
        <v>77</v>
      </c>
      <c r="G18" s="12">
        <v>47195</v>
      </c>
      <c r="H18" s="13" t="s">
        <v>60</v>
      </c>
    </row>
    <row r="19" spans="1:8" ht="24.75" x14ac:dyDescent="0.25">
      <c r="A19" s="6" t="s">
        <v>78</v>
      </c>
      <c r="B19" s="7" t="s">
        <v>79</v>
      </c>
      <c r="C19" s="8">
        <v>45530</v>
      </c>
      <c r="D19" s="14" t="s">
        <v>80</v>
      </c>
      <c r="E19" s="10">
        <v>7480000</v>
      </c>
      <c r="F19" s="11" t="s">
        <v>81</v>
      </c>
      <c r="G19" s="12">
        <v>45639</v>
      </c>
      <c r="H19" s="13" t="s">
        <v>82</v>
      </c>
    </row>
    <row r="20" spans="1:8" x14ac:dyDescent="0.25">
      <c r="A20" s="6" t="s">
        <v>83</v>
      </c>
      <c r="B20" s="7" t="s">
        <v>84</v>
      </c>
      <c r="C20" s="8">
        <v>45566</v>
      </c>
      <c r="D20" s="14" t="s">
        <v>85</v>
      </c>
      <c r="E20" s="10">
        <v>5140000</v>
      </c>
      <c r="F20" s="11" t="s">
        <v>86</v>
      </c>
      <c r="G20" s="12">
        <v>45569</v>
      </c>
      <c r="H20" s="13" t="s">
        <v>60</v>
      </c>
    </row>
    <row r="21" spans="1:8" x14ac:dyDescent="0.25">
      <c r="A21" s="6" t="s">
        <v>87</v>
      </c>
      <c r="B21" s="7"/>
      <c r="C21" s="8">
        <v>45566</v>
      </c>
      <c r="D21" s="14" t="s">
        <v>88</v>
      </c>
      <c r="E21" s="10">
        <v>5670000</v>
      </c>
      <c r="F21" s="11" t="s">
        <v>89</v>
      </c>
      <c r="G21" s="12">
        <v>45657</v>
      </c>
      <c r="H21" s="13" t="s">
        <v>90</v>
      </c>
    </row>
    <row r="22" spans="1:8" x14ac:dyDescent="0.25">
      <c r="A22" s="6" t="s">
        <v>91</v>
      </c>
      <c r="B22" s="7" t="s">
        <v>84</v>
      </c>
      <c r="C22" s="8">
        <v>45568</v>
      </c>
      <c r="D22" s="14" t="s">
        <v>85</v>
      </c>
      <c r="E22" s="10">
        <v>7270000</v>
      </c>
      <c r="F22" s="11" t="s">
        <v>86</v>
      </c>
      <c r="G22" s="12">
        <v>45571</v>
      </c>
      <c r="H22" s="13" t="s">
        <v>60</v>
      </c>
    </row>
    <row r="23" spans="1:8" x14ac:dyDescent="0.25">
      <c r="A23" s="6" t="s">
        <v>92</v>
      </c>
      <c r="B23" s="7" t="s">
        <v>93</v>
      </c>
      <c r="C23" s="8">
        <v>45639</v>
      </c>
      <c r="D23" s="14" t="s">
        <v>94</v>
      </c>
      <c r="E23" s="10">
        <v>5903000</v>
      </c>
      <c r="F23" s="11" t="s">
        <v>95</v>
      </c>
      <c r="G23" s="12">
        <v>45644</v>
      </c>
      <c r="H23" s="13" t="s">
        <v>51</v>
      </c>
    </row>
    <row r="24" spans="1:8" x14ac:dyDescent="0.25">
      <c r="A24" s="6" t="s">
        <v>96</v>
      </c>
      <c r="B24" s="7" t="s">
        <v>97</v>
      </c>
      <c r="C24" s="8">
        <v>45387</v>
      </c>
      <c r="D24" s="14" t="s">
        <v>85</v>
      </c>
      <c r="E24" s="10">
        <v>6500000</v>
      </c>
      <c r="F24" s="11" t="s">
        <v>98</v>
      </c>
      <c r="G24" s="12">
        <v>45393</v>
      </c>
      <c r="H24" s="13" t="s">
        <v>60</v>
      </c>
    </row>
    <row r="25" spans="1:8" x14ac:dyDescent="0.25">
      <c r="A25" s="6" t="s">
        <v>99</v>
      </c>
      <c r="B25" s="7" t="s">
        <v>100</v>
      </c>
      <c r="C25" s="8">
        <v>45345</v>
      </c>
      <c r="D25" s="14" t="s">
        <v>101</v>
      </c>
      <c r="E25" s="10">
        <v>5000000</v>
      </c>
      <c r="F25" s="11" t="s">
        <v>102</v>
      </c>
      <c r="G25" s="12">
        <v>45291</v>
      </c>
      <c r="H25" s="13" t="s">
        <v>103</v>
      </c>
    </row>
    <row r="26" spans="1:8" ht="24.75" x14ac:dyDescent="0.25">
      <c r="A26" s="6" t="s">
        <v>104</v>
      </c>
      <c r="B26" s="7" t="s">
        <v>105</v>
      </c>
      <c r="C26" s="8">
        <v>45552</v>
      </c>
      <c r="D26" s="14" t="s">
        <v>106</v>
      </c>
      <c r="E26" s="10">
        <f>394.27*15487</f>
        <v>6106059.4899999993</v>
      </c>
      <c r="F26" s="11" t="s">
        <v>107</v>
      </c>
      <c r="G26" s="12">
        <v>45580</v>
      </c>
      <c r="H26" s="13" t="s">
        <v>18</v>
      </c>
    </row>
    <row r="27" spans="1:8" x14ac:dyDescent="0.25">
      <c r="D27"/>
      <c r="E27"/>
      <c r="F27"/>
      <c r="H27"/>
    </row>
    <row r="28" spans="1:8" x14ac:dyDescent="0.25">
      <c r="D28"/>
      <c r="E28"/>
      <c r="F28"/>
      <c r="H28"/>
    </row>
    <row r="29" spans="1:8" x14ac:dyDescent="0.25">
      <c r="D29"/>
      <c r="E29"/>
      <c r="F29"/>
      <c r="H29"/>
    </row>
  </sheetData>
  <autoFilter ref="A2:H18" xr:uid="{281CC1BC-B063-407D-A1FD-B180CFCF7595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 M felett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Hardi-Szabó Letícia Vivien</dc:creator>
  <cp:lastModifiedBy>Hardi-Szabó Letícia Vivien</cp:lastModifiedBy>
  <dcterms:created xsi:type="dcterms:W3CDTF">2026-07-24T10:59:38Z</dcterms:created>
  <dcterms:modified xsi:type="dcterms:W3CDTF">2026-07-24T11:01:58Z</dcterms:modified>
</cp:coreProperties>
</file>